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435" yWindow="135" windowWidth="14340" windowHeight="1281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K7" i="1" l="1"/>
  <c r="K8" i="1"/>
  <c r="K9" i="1"/>
  <c r="K6" i="1"/>
  <c r="H9" i="1"/>
  <c r="J10" i="1"/>
  <c r="K10" i="1" s="1"/>
  <c r="G7" i="1"/>
  <c r="H7" i="1" s="1"/>
  <c r="G8" i="1"/>
  <c r="H8" i="1" s="1"/>
  <c r="G6" i="1"/>
  <c r="G10" i="1" l="1"/>
  <c r="H10" i="1" s="1"/>
  <c r="H6" i="1"/>
</calcChain>
</file>

<file path=xl/sharedStrings.xml><?xml version="1.0" encoding="utf-8"?>
<sst xmlns="http://schemas.openxmlformats.org/spreadsheetml/2006/main" count="49" uniqueCount="39">
  <si>
    <t>LP.</t>
  </si>
  <si>
    <t>Nazwa obiektu PPE</t>
  </si>
  <si>
    <t>Adres obiektu PPE</t>
  </si>
  <si>
    <t>NR PPE</t>
  </si>
  <si>
    <t>Nr licznika</t>
  </si>
  <si>
    <t>Grupa taryfowa</t>
  </si>
  <si>
    <t>Adres</t>
  </si>
  <si>
    <t>NIP</t>
  </si>
  <si>
    <t>okres dostaw</t>
  </si>
  <si>
    <t xml:space="preserve">do </t>
  </si>
  <si>
    <t>1.</t>
  </si>
  <si>
    <t>2.</t>
  </si>
  <si>
    <t>3.</t>
  </si>
  <si>
    <t>4.</t>
  </si>
  <si>
    <t>PL0037720007944708</t>
  </si>
  <si>
    <t>PL0037720007944910</t>
  </si>
  <si>
    <t>PL0037720000000901</t>
  </si>
  <si>
    <t>Przedsiębiorstwo Usług Komunalnych Sp. z o.o.</t>
  </si>
  <si>
    <t>ul. Gostkowska 85/1, Ciechanów</t>
  </si>
  <si>
    <t>B21</t>
  </si>
  <si>
    <t>ul. Gostkowska 83, 06-400 Ciechanów</t>
  </si>
  <si>
    <t>06-461 Pawłowo</t>
  </si>
  <si>
    <t>C12a</t>
  </si>
  <si>
    <t xml:space="preserve">od </t>
  </si>
  <si>
    <t>Nazwa Płatnika</t>
  </si>
  <si>
    <t>Partyzantów, 06-400 Ciechanów</t>
  </si>
  <si>
    <t>Przedsiębiorstwo Usług Komunalnych Sp. z o.o., Gąski</t>
  </si>
  <si>
    <t>Przedsiębiorstwo Usług Komunalnych Sp. z o.o., Pawłowo</t>
  </si>
  <si>
    <t>Moc umowna - 1 m-c  (kW)</t>
  </si>
  <si>
    <t>Szacunkowe zużycie (roczne) kWh</t>
  </si>
  <si>
    <t>Razem</t>
  </si>
  <si>
    <t>Moc umowna  - 1 rok (kW)</t>
  </si>
  <si>
    <t>Łącznie w czasie obowiązywania umowy</t>
  </si>
  <si>
    <t>Szacunkowe zużycie (dwuletnie) kWh</t>
  </si>
  <si>
    <t>PL0037720009512771</t>
  </si>
  <si>
    <t>ul. Gostkowska 86, 06-400 Ciechanów</t>
  </si>
  <si>
    <t>moc sezonowa, średnia wynosi 360</t>
  </si>
  <si>
    <t>Przedsiębiorstwo Usług Komunalnych w Ciechanowie - wykaz punktów poboru energii elektrycznej</t>
  </si>
  <si>
    <t>Załącznik nr 6- Wykaz punktów poboru energii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</si>
</sst>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view="pageBreakPreview" topLeftCell="E1" zoomScale="60" zoomScaleNormal="90" workbookViewId="0">
      <selection activeCell="L10" sqref="L10:P10"/>
    </sheetView>
  </sheetViews>
  <sheetFormatPr defaultRowHeight="15" x14ac:dyDescent="0.25"/>
  <cols>
    <col min="1" max="1" width="3.140625" customWidth="1"/>
    <col min="2" max="2" width="16.85546875" customWidth="1"/>
    <col min="3" max="3" width="12.140625" customWidth="1"/>
    <col min="4" max="4" width="18.5703125" customWidth="1"/>
    <col min="5" max="5" width="9" bestFit="1" customWidth="1"/>
    <col min="6" max="6" width="10.42578125" bestFit="1" customWidth="1"/>
    <col min="7" max="7" width="9.5703125" bestFit="1" customWidth="1"/>
    <col min="8" max="8" width="9.5703125" customWidth="1"/>
    <col min="9" max="9" width="8.28515625" bestFit="1" customWidth="1"/>
    <col min="10" max="10" width="11.5703125" bestFit="1" customWidth="1"/>
    <col min="11" max="11" width="11.5703125" customWidth="1"/>
    <col min="12" max="12" width="17.85546875" bestFit="1" customWidth="1"/>
    <col min="13" max="13" width="11.5703125" bestFit="1" customWidth="1"/>
    <col min="14" max="14" width="11" bestFit="1" customWidth="1"/>
    <col min="15" max="16" width="10.140625" bestFit="1" customWidth="1"/>
  </cols>
  <sheetData>
    <row r="1" spans="1:16" ht="38.25" customHeight="1" x14ac:dyDescent="0.25">
      <c r="N1" s="16" t="s">
        <v>38</v>
      </c>
      <c r="O1" s="16"/>
      <c r="P1" s="16"/>
    </row>
    <row r="2" spans="1:16" ht="38.25" customHeight="1" x14ac:dyDescent="0.25">
      <c r="B2" s="17" t="s">
        <v>37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4" spans="1:16" s="2" customFormat="1" ht="45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28</v>
      </c>
      <c r="G4" s="14" t="s">
        <v>31</v>
      </c>
      <c r="H4" s="14" t="s">
        <v>32</v>
      </c>
      <c r="I4" s="14" t="s">
        <v>5</v>
      </c>
      <c r="J4" s="14" t="s">
        <v>29</v>
      </c>
      <c r="K4" s="14" t="s">
        <v>33</v>
      </c>
      <c r="L4" s="12" t="s">
        <v>24</v>
      </c>
      <c r="M4" s="12" t="s">
        <v>6</v>
      </c>
      <c r="N4" s="14" t="s">
        <v>7</v>
      </c>
      <c r="O4" s="22" t="s">
        <v>8</v>
      </c>
      <c r="P4" s="22"/>
    </row>
    <row r="5" spans="1:16" s="2" customForma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3"/>
      <c r="M5" s="13"/>
      <c r="N5" s="15"/>
      <c r="O5" s="5" t="s">
        <v>23</v>
      </c>
      <c r="P5" s="5" t="s">
        <v>9</v>
      </c>
    </row>
    <row r="6" spans="1:16" s="1" customFormat="1" ht="51.75" x14ac:dyDescent="0.25">
      <c r="A6" s="6" t="s">
        <v>10</v>
      </c>
      <c r="B6" s="6" t="s">
        <v>27</v>
      </c>
      <c r="C6" s="6" t="s">
        <v>21</v>
      </c>
      <c r="D6" s="6" t="s">
        <v>14</v>
      </c>
      <c r="E6" s="6">
        <v>70856740</v>
      </c>
      <c r="F6" s="7">
        <v>16.5</v>
      </c>
      <c r="G6" s="7">
        <f>F6*12</f>
        <v>198</v>
      </c>
      <c r="H6" s="10">
        <f>G6*2</f>
        <v>396</v>
      </c>
      <c r="I6" s="7" t="s">
        <v>22</v>
      </c>
      <c r="J6" s="7">
        <v>31200</v>
      </c>
      <c r="K6" s="10">
        <f>J6*2</f>
        <v>62400</v>
      </c>
      <c r="L6" s="6" t="s">
        <v>17</v>
      </c>
      <c r="M6" s="6" t="s">
        <v>20</v>
      </c>
      <c r="N6" s="6">
        <v>5661643631</v>
      </c>
      <c r="O6" s="8">
        <v>43466</v>
      </c>
      <c r="P6" s="8">
        <v>44196</v>
      </c>
    </row>
    <row r="7" spans="1:16" s="1" customFormat="1" ht="51" x14ac:dyDescent="0.25">
      <c r="A7" s="6" t="s">
        <v>11</v>
      </c>
      <c r="B7" s="6" t="s">
        <v>26</v>
      </c>
      <c r="C7" s="6" t="s">
        <v>25</v>
      </c>
      <c r="D7" s="6" t="s">
        <v>15</v>
      </c>
      <c r="E7" s="6">
        <v>94109369</v>
      </c>
      <c r="F7" s="7">
        <v>16.5</v>
      </c>
      <c r="G7" s="7">
        <f t="shared" ref="G7:G8" si="0">F7*12</f>
        <v>198</v>
      </c>
      <c r="H7" s="10">
        <f t="shared" ref="H7:H10" si="1">G7*2</f>
        <v>396</v>
      </c>
      <c r="I7" s="7" t="s">
        <v>22</v>
      </c>
      <c r="J7" s="7">
        <v>5350</v>
      </c>
      <c r="K7" s="10">
        <f t="shared" ref="K7:K10" si="2">J7*2</f>
        <v>10700</v>
      </c>
      <c r="L7" s="6" t="s">
        <v>17</v>
      </c>
      <c r="M7" s="11" t="s">
        <v>20</v>
      </c>
      <c r="N7" s="6">
        <v>5661643631</v>
      </c>
      <c r="O7" s="8">
        <v>43466</v>
      </c>
      <c r="P7" s="8">
        <v>44196</v>
      </c>
    </row>
    <row r="8" spans="1:16" s="1" customFormat="1" ht="51.75" x14ac:dyDescent="0.25">
      <c r="A8" s="6" t="s">
        <v>12</v>
      </c>
      <c r="B8" s="6" t="s">
        <v>17</v>
      </c>
      <c r="C8" s="6" t="s">
        <v>35</v>
      </c>
      <c r="D8" s="6" t="s">
        <v>34</v>
      </c>
      <c r="E8" s="6">
        <v>96462386</v>
      </c>
      <c r="F8" s="7">
        <v>13.2</v>
      </c>
      <c r="G8" s="7">
        <f t="shared" si="0"/>
        <v>158.39999999999998</v>
      </c>
      <c r="H8" s="10">
        <f t="shared" si="1"/>
        <v>316.79999999999995</v>
      </c>
      <c r="I8" s="7" t="s">
        <v>22</v>
      </c>
      <c r="J8" s="7">
        <v>22800</v>
      </c>
      <c r="K8" s="10">
        <f t="shared" si="2"/>
        <v>45600</v>
      </c>
      <c r="L8" s="6" t="s">
        <v>17</v>
      </c>
      <c r="M8" s="6" t="s">
        <v>20</v>
      </c>
      <c r="N8" s="6">
        <v>5661643631</v>
      </c>
      <c r="O8" s="8">
        <v>43466</v>
      </c>
      <c r="P8" s="8">
        <v>44196</v>
      </c>
    </row>
    <row r="9" spans="1:16" s="1" customFormat="1" ht="51.75" x14ac:dyDescent="0.25">
      <c r="A9" s="6" t="s">
        <v>13</v>
      </c>
      <c r="B9" s="6" t="s">
        <v>17</v>
      </c>
      <c r="C9" s="6" t="s">
        <v>18</v>
      </c>
      <c r="D9" s="6" t="s">
        <v>16</v>
      </c>
      <c r="E9" s="6">
        <v>50645057</v>
      </c>
      <c r="F9" s="7" t="s">
        <v>36</v>
      </c>
      <c r="G9" s="7">
        <v>4320</v>
      </c>
      <c r="H9" s="10">
        <f t="shared" si="1"/>
        <v>8640</v>
      </c>
      <c r="I9" s="7" t="s">
        <v>19</v>
      </c>
      <c r="J9" s="7">
        <v>760800</v>
      </c>
      <c r="K9" s="10">
        <f t="shared" si="2"/>
        <v>1521600</v>
      </c>
      <c r="L9" s="6" t="s">
        <v>17</v>
      </c>
      <c r="M9" s="6" t="s">
        <v>20</v>
      </c>
      <c r="N9" s="6">
        <v>5661643631</v>
      </c>
      <c r="O9" s="8">
        <v>43466</v>
      </c>
      <c r="P9" s="8">
        <v>44196</v>
      </c>
    </row>
    <row r="10" spans="1:16" s="1" customFormat="1" x14ac:dyDescent="0.25">
      <c r="A10" s="18" t="s">
        <v>30</v>
      </c>
      <c r="B10" s="18"/>
      <c r="C10" s="18"/>
      <c r="D10" s="18"/>
      <c r="E10" s="18"/>
      <c r="F10" s="18"/>
      <c r="G10" s="9">
        <f>SUM(G6:G9)</f>
        <v>4874.3999999999996</v>
      </c>
      <c r="H10" s="10">
        <f t="shared" si="1"/>
        <v>9748.7999999999993</v>
      </c>
      <c r="I10" s="7"/>
      <c r="J10" s="9">
        <f>SUM(J6:J9)</f>
        <v>820150</v>
      </c>
      <c r="K10" s="10">
        <f t="shared" si="2"/>
        <v>1640300</v>
      </c>
      <c r="L10" s="19"/>
      <c r="M10" s="20"/>
      <c r="N10" s="20"/>
      <c r="O10" s="20"/>
      <c r="P10" s="21"/>
    </row>
    <row r="11" spans="1:16" x14ac:dyDescent="0.25">
      <c r="G11" s="3"/>
      <c r="H11" s="3"/>
      <c r="J11" s="4"/>
      <c r="K11" s="4"/>
    </row>
  </sheetData>
  <mergeCells count="19">
    <mergeCell ref="A10:F10"/>
    <mergeCell ref="L10:P10"/>
    <mergeCell ref="F4:F5"/>
    <mergeCell ref="I4:I5"/>
    <mergeCell ref="A4:A5"/>
    <mergeCell ref="B4:B5"/>
    <mergeCell ref="C4:C5"/>
    <mergeCell ref="D4:D5"/>
    <mergeCell ref="E4:E5"/>
    <mergeCell ref="G4:G5"/>
    <mergeCell ref="O4:P4"/>
    <mergeCell ref="N4:N5"/>
    <mergeCell ref="M4:M5"/>
    <mergeCell ref="L4:L5"/>
    <mergeCell ref="J4:J5"/>
    <mergeCell ref="N1:P1"/>
    <mergeCell ref="H4:H5"/>
    <mergeCell ref="K4:K5"/>
    <mergeCell ref="B2:P2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8" ma:contentTypeDescription="Utwórz nowy dokument." ma:contentTypeScope="" ma:versionID="349d6bf085ec3dd8053e65868bd8976b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9e8296f6ff8211b44b4f7b08083d68e4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19BED5-1BA6-4F7E-B96B-54BC25B5F8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75EE80-AEC2-493E-9670-90FCA91B23D8}">
  <ds:schemaRefs>
    <ds:schemaRef ds:uri="2d577696-1229-452a-9b19-cd8e3eef1f68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7041a50b-7d7f-4b12-a622-d747cae9af99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79FCC0A-310C-4CF7-8C5B-41E5206B22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2018-10-19T05:54:28Z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3153900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</Properties>
</file>